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5" windowHeight="8535" activeTab="2"/>
  </bookViews>
  <sheets>
    <sheet name="Egyszerűsített Pénzf. jelentés" sheetId="1" r:id="rId1"/>
    <sheet name="Egyszerűsített Mérlegjelentés" sheetId="2" r:id="rId2"/>
    <sheet name="Egyszerűsített Pénzm.kimutatás" sheetId="3" r:id="rId3"/>
  </sheets>
  <definedNames/>
  <calcPr fullCalcOnLoad="1"/>
</workbook>
</file>

<file path=xl/sharedStrings.xml><?xml version="1.0" encoding="utf-8"?>
<sst xmlns="http://schemas.openxmlformats.org/spreadsheetml/2006/main" count="184" uniqueCount="165">
  <si>
    <t>15-ből likvidhitelek kiadása</t>
  </si>
  <si>
    <t>Finanszírozási kiadások összesen  (14+15+17+18)</t>
  </si>
  <si>
    <t>38-ból likvid hitelek bevétele</t>
  </si>
  <si>
    <t xml:space="preserve">Bevételek összesen (43+ … +46) </t>
  </si>
  <si>
    <t>Igénybe vett tartalékokkal korrigált költségvetési bevételek és kiadások különbsége (48+44-21) [korrigált költségvetési hiány (-), korrigált költségvetési többlet (+)]</t>
  </si>
  <si>
    <t>Finanszírozási műveletek eredménye  (42-19)</t>
  </si>
  <si>
    <t>Aktív és passzív  pénzügyi műveletek  egyenlege
(45+46-22)</t>
  </si>
  <si>
    <r>
      <t>Pénzforgalmi bevételek  (36+42)</t>
    </r>
    <r>
      <rPr>
        <sz val="10"/>
        <color indexed="8"/>
        <rFont val="Times New Roman"/>
        <family val="1"/>
      </rPr>
      <t xml:space="preserve"> </t>
    </r>
  </si>
  <si>
    <t>3.</t>
  </si>
  <si>
    <t>Adatok 1000.-Ft-ban</t>
  </si>
  <si>
    <t>Előző évi költségvetési beszámoló záró</t>
  </si>
  <si>
    <t xml:space="preserve"> adatai</t>
  </si>
  <si>
    <r>
      <t>Auditálási eltérések</t>
    </r>
    <r>
      <rPr>
        <b/>
        <sz val="10"/>
        <rFont val="Times New Roman"/>
        <family val="1"/>
      </rPr>
      <t>*</t>
    </r>
  </si>
  <si>
    <t>Előző év auditált egyszerűsített beszámoló záró adatai</t>
  </si>
  <si>
    <t>Tárgyévi költségvetési beszámoló záró</t>
  </si>
  <si>
    <t>adatai</t>
  </si>
  <si>
    <r>
      <t>Auditálási eltérések</t>
    </r>
    <r>
      <rPr>
        <b/>
        <sz val="10"/>
        <rFont val="Times New Roman"/>
        <family val="1"/>
      </rPr>
      <t>**</t>
    </r>
  </si>
  <si>
    <t>Tárgyév auditált egyszerűsített beszámoló záró adatai</t>
  </si>
  <si>
    <t>1.</t>
  </si>
  <si>
    <t>Záró pénzkészlet</t>
  </si>
  <si>
    <t>Forgatási célú pénzügyi műveletek egyenlege</t>
  </si>
  <si>
    <t>4.</t>
  </si>
  <si>
    <t>Előző év(ek)ben képzett tartalékok maradványa (-)</t>
  </si>
  <si>
    <t>5.</t>
  </si>
  <si>
    <t>6.</t>
  </si>
  <si>
    <t>7.</t>
  </si>
  <si>
    <t>8.</t>
  </si>
  <si>
    <t>9.</t>
  </si>
  <si>
    <t>Költségvetési Pénzmaradvány(6+7+8)</t>
  </si>
  <si>
    <t>10.</t>
  </si>
  <si>
    <t>11.</t>
  </si>
  <si>
    <t>12.</t>
  </si>
  <si>
    <t>13.</t>
  </si>
  <si>
    <t>14.</t>
  </si>
  <si>
    <t>15.</t>
  </si>
  <si>
    <t>*Az előző évet érintő és a könyvekben tárgyévben rögzített módosítások.</t>
  </si>
  <si>
    <t>** A tárgyévet érintő és a könyvekben a tárgyévet követő évben rögzített módosítások.</t>
  </si>
  <si>
    <t>A 12 sorból kötelezettséggel terhelt pénzmaradvány</t>
  </si>
  <si>
    <t>A 12 sorból szabad pénzmaradvány</t>
  </si>
  <si>
    <t xml:space="preserve">  1. Tartós tőke</t>
  </si>
  <si>
    <t>Finanszírozási bevételek összesen: (37+38-40+41)</t>
  </si>
  <si>
    <t>Felújítás</t>
  </si>
  <si>
    <t>Megnevezés</t>
  </si>
  <si>
    <t>M e g n e v e z é s</t>
  </si>
  <si>
    <t>Adatok 1.000,-Ft-ban</t>
  </si>
  <si>
    <t>2.</t>
  </si>
  <si>
    <r>
      <t xml:space="preserve">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Adatok 1.000,- Ft-ban</t>
    </r>
  </si>
  <si>
    <t>Sor-</t>
  </si>
  <si>
    <t>szám</t>
  </si>
  <si>
    <t>Eredeti</t>
  </si>
  <si>
    <t>Módosított</t>
  </si>
  <si>
    <t>Teljesítés</t>
  </si>
  <si>
    <t>előirányzat</t>
  </si>
  <si>
    <t xml:space="preserve">Személyi juttatások </t>
  </si>
  <si>
    <t xml:space="preserve">Munkaadókat terhelő járulékok </t>
  </si>
  <si>
    <t xml:space="preserve">Dologi és egyéb folyó kiadások </t>
  </si>
  <si>
    <t xml:space="preserve">Felhalmozási kiadások </t>
  </si>
  <si>
    <t>Hosszú lejáratú kölcsönök nyújtása</t>
  </si>
  <si>
    <t>Rövid lejáratú kölcsönök nyújtása</t>
  </si>
  <si>
    <t>Tartós hitelviszonyt megtestesítő értékpapírok kiadásai</t>
  </si>
  <si>
    <t>Forgatási célú hitelviszonyt megtestesítő értékpapírok kiadási</t>
  </si>
  <si>
    <t xml:space="preserve">Pénzforgalom nélküli kiadások </t>
  </si>
  <si>
    <t xml:space="preserve">Kiegyenlítő, függő, átfutó kiadások </t>
  </si>
  <si>
    <t xml:space="preserve">Intézményi működési bevételek </t>
  </si>
  <si>
    <t>Működési célú támogatásértékű bevételek, egyéb támogatások</t>
  </si>
  <si>
    <t xml:space="preserve">Felhalmozási és tőkejellegű bevételek </t>
  </si>
  <si>
    <t xml:space="preserve">28-ból Önkormányzatok sajátos felhalmozási és  tőkebevételei </t>
  </si>
  <si>
    <t xml:space="preserve">Felhalmozási célú támogatásértékű bevételek, egyéb támogatások  </t>
  </si>
  <si>
    <t xml:space="preserve"> Támogatások, kiegészítések </t>
  </si>
  <si>
    <t>32-ből Önkormányzatok költségvetési támogatása</t>
  </si>
  <si>
    <t>Hosszúlejáratú kölcsönök visszatérülése</t>
  </si>
  <si>
    <t>Rövidlejáratú kölcsönök visszatérülése</t>
  </si>
  <si>
    <t xml:space="preserve">Hosszú lejáratú hitelek felvétele </t>
  </si>
  <si>
    <t xml:space="preserve">Rövid lejáratú hitelek felvétele   </t>
  </si>
  <si>
    <t xml:space="preserve">Pénzforgalom nélküli bevételek </t>
  </si>
  <si>
    <t>Továbbadási (lebonyolítási) célú bevételek</t>
  </si>
  <si>
    <t xml:space="preserve">Kiegyenlítő, függő, átfutó bevételek </t>
  </si>
  <si>
    <t>Költségvetési pénzforgalmi kiadások
összesen (01+…+12)</t>
  </si>
  <si>
    <t>Költségvetési pénzforgalmi bevételek összesen
(24+…+28+30+31+32+34+35)</t>
  </si>
  <si>
    <t>Működési célú támogatásértékű kiadások, egyéb támogatások</t>
  </si>
  <si>
    <t>Államháztartáson kívülre végleges működési  pénzeszközátadások</t>
  </si>
  <si>
    <t>Ellátottak pénzbeli juttatásai</t>
  </si>
  <si>
    <t>Felhalmozási célú támogatásértékű kiadások, egyéb támogatások</t>
  </si>
  <si>
    <t>Államháztáson kívülre végleges felhalmozási pénzeszközátadások</t>
  </si>
  <si>
    <t xml:space="preserve">Államháztartáson kívülről végleges működési pénzeszközátvételek </t>
  </si>
  <si>
    <t>Tartós hitelviszonyt megtestesítő értékpapírok bevételei</t>
  </si>
  <si>
    <t>Forgatási célú hitelviszonyt megtestesítő értékpapírok bevételei</t>
  </si>
  <si>
    <t>ESZKÖZÖK</t>
  </si>
  <si>
    <t>Előző évi</t>
  </si>
  <si>
    <t>költségvetési</t>
  </si>
  <si>
    <t>Előző év</t>
  </si>
  <si>
    <t>auditált</t>
  </si>
  <si>
    <t>egyszerűsített</t>
  </si>
  <si>
    <t>Tárgyévi</t>
  </si>
  <si>
    <t>Auditálási</t>
  </si>
  <si>
    <t>Tárgyév auditált</t>
  </si>
  <si>
    <t>beszámoló záró adatai</t>
  </si>
  <si>
    <t>FORRÁSOK</t>
  </si>
  <si>
    <t>egyszerűsítettbeszámoló záró adatai</t>
  </si>
  <si>
    <t>Tárgyévi auditált</t>
  </si>
  <si>
    <t>A. BEFEKTETETT ESZKÖZÖK</t>
  </si>
  <si>
    <t xml:space="preserve">D. SAJÁT TŐKE </t>
  </si>
  <si>
    <t xml:space="preserve">   I. Immateriális javak</t>
  </si>
  <si>
    <t xml:space="preserve"> II. Tárgyi eszközök</t>
  </si>
  <si>
    <t xml:space="preserve">  2. Tőkeváltozások</t>
  </si>
  <si>
    <t xml:space="preserve">III. Befektetett pénzügyi eszközök </t>
  </si>
  <si>
    <t xml:space="preserve">  3. Értékelési tartalék</t>
  </si>
  <si>
    <t>IV. Üzemeltetésre, kezelésre</t>
  </si>
  <si>
    <t xml:space="preserve">E. TARTALÉKOK </t>
  </si>
  <si>
    <t xml:space="preserve">  I. Költségvetési tartalékok</t>
  </si>
  <si>
    <t xml:space="preserve">II. Vállalkozási tartalékok </t>
  </si>
  <si>
    <t xml:space="preserve">B. FORGÓESZKÖZÖK </t>
  </si>
  <si>
    <t>F. KÖTELEZETTSÉGEK</t>
  </si>
  <si>
    <t xml:space="preserve">      </t>
  </si>
  <si>
    <t xml:space="preserve">   I. Készletek</t>
  </si>
  <si>
    <t xml:space="preserve">   I. Hosszú lejáratú </t>
  </si>
  <si>
    <t xml:space="preserve"> II. Követelések</t>
  </si>
  <si>
    <t xml:space="preserve">III. Értékpapírok </t>
  </si>
  <si>
    <t xml:space="preserve"> II. Rövidlejáratú </t>
  </si>
  <si>
    <t>IV. Pénzeszközök</t>
  </si>
  <si>
    <t xml:space="preserve"> V. Egyéb aktív pénzügyi </t>
  </si>
  <si>
    <t xml:space="preserve">III. Egyéb passzív </t>
  </si>
  <si>
    <t>ESZKÖZÖK ÖSSZESEN:</t>
  </si>
  <si>
    <t>FORRÁSOK ÖSSZESEN:</t>
  </si>
  <si>
    <t>(±)</t>
  </si>
  <si>
    <r>
      <t xml:space="preserve">      </t>
    </r>
    <r>
      <rPr>
        <sz val="10"/>
        <rFont val="Times New Roman"/>
        <family val="1"/>
      </rPr>
      <t xml:space="preserve">átadott, koncesszióba, vagyon- </t>
    </r>
  </si>
  <si>
    <r>
      <t xml:space="preserve">     </t>
    </r>
    <r>
      <rPr>
        <sz val="10"/>
        <rFont val="Times New Roman"/>
        <family val="1"/>
      </rPr>
      <t xml:space="preserve"> elszámolások</t>
    </r>
  </si>
  <si>
    <t xml:space="preserve">      kezelésbe adott, illetve </t>
  </si>
  <si>
    <t xml:space="preserve">      vagyonkezelésbe vett eszközök</t>
  </si>
  <si>
    <t xml:space="preserve">      kötelezettségek</t>
  </si>
  <si>
    <t xml:space="preserve">      pénzügyi elszámolások</t>
  </si>
  <si>
    <t xml:space="preserve"> beszámoló adatai</t>
  </si>
  <si>
    <t>beszámoló
adatai</t>
  </si>
  <si>
    <t>beszámoló
záró adatai</t>
  </si>
  <si>
    <t xml:space="preserve"> Karcag Városi Önkormányzat
 2012. évi egyszerűsített éves pénzforgalmi jelentése 
 </t>
  </si>
  <si>
    <t xml:space="preserve">Karcag Városi Önkormányzat 2012. évi egyszerűsített mérlege
 </t>
  </si>
  <si>
    <t>Auditálási eltérések **</t>
  </si>
  <si>
    <t>eltérések***</t>
  </si>
  <si>
    <t>beszámoló
záró adatai*</t>
  </si>
  <si>
    <t>egyszerűsített
beszámoló
záró adatai</t>
  </si>
  <si>
    <t>beszámoló záró adatai*</t>
  </si>
  <si>
    <t>*A Karcag Városi Önkormányzat Hivatásos Tűzoltósága nélkül, mivel 2012. január 01-től nem az önkormányzat irányítása alá tartozik</t>
  </si>
  <si>
    <t>** Az előző évet érintő és a könyvekben tárgyévben rögzített módosítások.</t>
  </si>
  <si>
    <t xml:space="preserve"> *** A tárgyévet érintő és a könyvekben a tárgyévet követő évben rögzített módosítások</t>
  </si>
  <si>
    <t>Karcag Városi Önkormányzat 2012. évi egyszerűsített pénzmaradvány kimutatása</t>
  </si>
  <si>
    <t>Egyéb aktív és passzív pénzügyi elszámolások   összevont záró egyenlege (±)</t>
  </si>
  <si>
    <t>Finanszírozásból származó korrekciók (±)</t>
  </si>
  <si>
    <t>Pénzmaradványt terhelő elvonások (±)</t>
  </si>
  <si>
    <t>A vállalkozási tevékenység maradványből az alaptevékenység ellátására felhasznált összeg</t>
  </si>
  <si>
    <t xml:space="preserve">Vállalkozási tevékenység pénzforgalmi vállakozási maradványa (-) </t>
  </si>
  <si>
    <t>Költségvetési pénzmaradványt külön jogszabály alapján módosító tétel (±)</t>
  </si>
  <si>
    <t>A 12. sorból az egészségbiztosítási alapból folyósított pénzmaradványa</t>
  </si>
  <si>
    <t>Módosított pénzmarad-vány (9+10+11)</t>
  </si>
  <si>
    <t>Tárgyévi helyesbített pénzmaradvány (1+2+3-4-5)</t>
  </si>
  <si>
    <t>Hosszú lejáratú hitelek törlesztése</t>
  </si>
  <si>
    <t xml:space="preserve">Rövid lejáratú hitelek törlesztése </t>
  </si>
  <si>
    <t xml:space="preserve">Pénzforgalmi kiadások (13+19) </t>
  </si>
  <si>
    <t xml:space="preserve">Kiadások összesen (20+21+22) </t>
  </si>
  <si>
    <t xml:space="preserve">Önkormányzatok sajátos működési bevétele </t>
  </si>
  <si>
    <t>Államháztartáson kívülről végleges felhalmozási pénzeszköz átvételek</t>
  </si>
  <si>
    <t>Pénzforgalmi költségvetési bevételek és kiadások különbsége (36-13)
(költségvetési hiány(-), költségvetési többlet(+))</t>
  </si>
  <si>
    <t xml:space="preserve">1. sz. melléklet Karcag Város Önkormányzata Képviselő Testületének 78/2013. (IV.25.) "kt" sz. határozatához </t>
  </si>
  <si>
    <t xml:space="preserve">A 2013. április 25-ei nyílt jegyzőkönyv 21. sz. melléklete </t>
  </si>
  <si>
    <t xml:space="preserve">2. sz. melléklet Karcag Város Önkormányzata Képviselő Testületének 78/2013. (IV.25.) "kt" sz. határozatához </t>
  </si>
  <si>
    <t xml:space="preserve">3. sz. melléklet Karcag Város Önkormányzata Képviselő Testületének 78/2013. (IV.25.) "kt" sz. határozatához 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</si>
</sst>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_F_t"/>
    <numFmt numFmtId="168" formatCode="[$€-2]\ #\ ##,000_);[Red]\([$€-2]\ #\ ##,000\)"/>
    <numFmt numFmtId="169" formatCode="#,##0.0"/>
    <numFmt numFmtId="170" formatCode="0.0"/>
    <numFmt numFmtId="171" formatCode="#,##0_ ;\-#,##0\ "/>
    <numFmt numFmtId="172" formatCode="[$-40E]yyyy\.\ mmmm\ d\."/>
    <numFmt numFmtId="173" formatCode="#,##0.0;[Red]#,##0.0"/>
  </numFmts>
  <fonts count="5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u val="single"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u val="single"/>
      <sz val="10.5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u val="single"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vertical="top" wrapText="1"/>
    </xf>
    <xf numFmtId="0" fontId="10" fillId="0" borderId="0" xfId="0" applyFont="1" applyAlignment="1">
      <alignment horizontal="justify"/>
    </xf>
    <xf numFmtId="0" fontId="16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justify" wrapText="1"/>
    </xf>
    <xf numFmtId="0" fontId="4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top" wrapText="1"/>
    </xf>
    <xf numFmtId="3" fontId="2" fillId="0" borderId="11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right" vertical="center" wrapText="1" indent="1"/>
    </xf>
    <xf numFmtId="3" fontId="14" fillId="0" borderId="10" xfId="0" applyNumberFormat="1" applyFont="1" applyBorder="1" applyAlignment="1">
      <alignment horizontal="right" vertical="center" wrapText="1" indent="1"/>
    </xf>
    <xf numFmtId="3" fontId="4" fillId="0" borderId="11" xfId="0" applyNumberFormat="1" applyFont="1" applyBorder="1" applyAlignment="1">
      <alignment horizontal="right" vertical="center" wrapText="1" indent="1"/>
    </xf>
    <xf numFmtId="3" fontId="2" fillId="0" borderId="11" xfId="0" applyNumberFormat="1" applyFont="1" applyBorder="1" applyAlignment="1">
      <alignment horizontal="right" vertical="center" wrapText="1" indent="1"/>
    </xf>
    <xf numFmtId="3" fontId="4" fillId="0" borderId="14" xfId="0" applyNumberFormat="1" applyFont="1" applyBorder="1" applyAlignment="1">
      <alignment horizontal="right" vertical="center" wrapText="1" inden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3" fontId="8" fillId="0" borderId="12" xfId="0" applyNumberFormat="1" applyFont="1" applyBorder="1" applyAlignment="1">
      <alignment horizontal="right" vertical="center" wrapText="1" indent="1"/>
    </xf>
    <xf numFmtId="3" fontId="9" fillId="0" borderId="10" xfId="0" applyNumberFormat="1" applyFont="1" applyBorder="1" applyAlignment="1">
      <alignment horizontal="right" vertical="center" wrapText="1" indent="1"/>
    </xf>
    <xf numFmtId="3" fontId="8" fillId="0" borderId="16" xfId="0" applyNumberFormat="1" applyFont="1" applyBorder="1" applyAlignment="1">
      <alignment horizontal="right" vertical="center" wrapText="1" inden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3" fontId="8" fillId="0" borderId="14" xfId="0" applyNumberFormat="1" applyFont="1" applyBorder="1" applyAlignment="1">
      <alignment horizontal="right" vertical="center" wrapText="1" indent="1"/>
    </xf>
    <xf numFmtId="3" fontId="2" fillId="0" borderId="16" xfId="0" applyNumberFormat="1" applyFont="1" applyBorder="1" applyAlignment="1">
      <alignment horizontal="right" vertical="center" indent="1"/>
    </xf>
    <xf numFmtId="3" fontId="2" fillId="0" borderId="13" xfId="0" applyNumberFormat="1" applyFont="1" applyBorder="1" applyAlignment="1">
      <alignment horizontal="right" vertical="center" indent="1"/>
    </xf>
    <xf numFmtId="0" fontId="10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 wrapText="1" indent="1"/>
    </xf>
    <xf numFmtId="0" fontId="4" fillId="0" borderId="0" xfId="0" applyFont="1" applyBorder="1" applyAlignment="1">
      <alignment horizontal="justify" vertical="top" wrapText="1"/>
    </xf>
    <xf numFmtId="3" fontId="2" fillId="0" borderId="10" xfId="0" applyNumberFormat="1" applyFont="1" applyBorder="1" applyAlignment="1">
      <alignment horizontal="right" vertical="center" indent="1"/>
    </xf>
    <xf numFmtId="3" fontId="4" fillId="0" borderId="10" xfId="0" applyNumberFormat="1" applyFont="1" applyBorder="1" applyAlignment="1">
      <alignment horizontal="right" vertical="center" indent="1"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18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34" fillId="0" borderId="0" xfId="0" applyFont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2" width="41.57421875" style="0" customWidth="1"/>
    <col min="3" max="5" width="15.7109375" style="0" customWidth="1"/>
  </cols>
  <sheetData>
    <row r="1" ht="18">
      <c r="A1" s="78" t="s">
        <v>162</v>
      </c>
    </row>
    <row r="3" ht="12.75">
      <c r="A3" s="2" t="s">
        <v>161</v>
      </c>
    </row>
    <row r="4" spans="1:5" ht="49.5" customHeight="1">
      <c r="A4" s="62" t="s">
        <v>134</v>
      </c>
      <c r="B4" s="63"/>
      <c r="C4" s="63"/>
      <c r="D4" s="63"/>
      <c r="E4" s="63"/>
    </row>
    <row r="5" spans="1:5" ht="14.25" thickBot="1">
      <c r="A5" s="60" t="s">
        <v>46</v>
      </c>
      <c r="B5" s="61"/>
      <c r="C5" s="61"/>
      <c r="D5" s="61"/>
      <c r="E5" s="61"/>
    </row>
    <row r="6" spans="1:5" ht="24.75" customHeight="1" thickBot="1">
      <c r="A6" s="32" t="s">
        <v>47</v>
      </c>
      <c r="B6" s="64" t="s">
        <v>43</v>
      </c>
      <c r="C6" s="5" t="s">
        <v>49</v>
      </c>
      <c r="D6" s="5" t="s">
        <v>50</v>
      </c>
      <c r="E6" s="64" t="s">
        <v>51</v>
      </c>
    </row>
    <row r="7" spans="1:5" ht="24.75" customHeight="1" thickBot="1">
      <c r="A7" s="33" t="s">
        <v>48</v>
      </c>
      <c r="B7" s="64"/>
      <c r="C7" s="64" t="s">
        <v>52</v>
      </c>
      <c r="D7" s="65"/>
      <c r="E7" s="64"/>
    </row>
    <row r="8" spans="1:5" ht="24.75" customHeight="1" thickBot="1">
      <c r="A8" s="4">
        <v>1</v>
      </c>
      <c r="B8" s="3" t="s">
        <v>53</v>
      </c>
      <c r="C8" s="27">
        <v>2313241</v>
      </c>
      <c r="D8" s="27">
        <v>1730897</v>
      </c>
      <c r="E8" s="27">
        <v>1700881</v>
      </c>
    </row>
    <row r="9" spans="1:5" ht="24.75" customHeight="1" thickBot="1">
      <c r="A9" s="4">
        <v>2</v>
      </c>
      <c r="B9" s="3" t="s">
        <v>54</v>
      </c>
      <c r="C9" s="27">
        <v>646928</v>
      </c>
      <c r="D9" s="27">
        <v>432751</v>
      </c>
      <c r="E9" s="27">
        <v>425777</v>
      </c>
    </row>
    <row r="10" spans="1:5" ht="24.75" customHeight="1" thickBot="1">
      <c r="A10" s="4">
        <v>3</v>
      </c>
      <c r="B10" s="3" t="s">
        <v>55</v>
      </c>
      <c r="C10" s="27">
        <v>2090753</v>
      </c>
      <c r="D10" s="27">
        <v>1647041</v>
      </c>
      <c r="E10" s="27">
        <v>1384696</v>
      </c>
    </row>
    <row r="11" spans="1:5" ht="24.75" customHeight="1" thickBot="1">
      <c r="A11" s="4">
        <v>4</v>
      </c>
      <c r="B11" s="3" t="s">
        <v>79</v>
      </c>
      <c r="C11" s="27">
        <v>716177</v>
      </c>
      <c r="D11" s="27">
        <v>662727</v>
      </c>
      <c r="E11" s="27">
        <v>656821</v>
      </c>
    </row>
    <row r="12" spans="1:5" ht="24.75" customHeight="1" thickBot="1">
      <c r="A12" s="4">
        <v>5</v>
      </c>
      <c r="B12" s="3" t="s">
        <v>80</v>
      </c>
      <c r="C12" s="27">
        <v>21350</v>
      </c>
      <c r="D12" s="27">
        <v>33850</v>
      </c>
      <c r="E12" s="27">
        <v>26457</v>
      </c>
    </row>
    <row r="13" spans="1:5" ht="24.75" customHeight="1" thickBot="1">
      <c r="A13" s="4">
        <v>6</v>
      </c>
      <c r="B13" s="3" t="s">
        <v>81</v>
      </c>
      <c r="C13" s="27">
        <v>13800</v>
      </c>
      <c r="D13" s="27">
        <v>16339</v>
      </c>
      <c r="E13" s="27">
        <v>16454</v>
      </c>
    </row>
    <row r="14" spans="1:5" ht="24.75" customHeight="1" thickBot="1">
      <c r="A14" s="4">
        <v>7</v>
      </c>
      <c r="B14" s="3" t="s">
        <v>41</v>
      </c>
      <c r="C14" s="27">
        <v>82447</v>
      </c>
      <c r="D14" s="27">
        <v>111863</v>
      </c>
      <c r="E14" s="27">
        <v>74979</v>
      </c>
    </row>
    <row r="15" spans="1:5" ht="24.75" customHeight="1" thickBot="1">
      <c r="A15" s="4">
        <v>8</v>
      </c>
      <c r="B15" s="3" t="s">
        <v>56</v>
      </c>
      <c r="C15" s="27">
        <v>1538132</v>
      </c>
      <c r="D15" s="27">
        <v>218573</v>
      </c>
      <c r="E15" s="27">
        <v>172711</v>
      </c>
    </row>
    <row r="16" spans="1:5" ht="24.75" customHeight="1" thickBot="1">
      <c r="A16" s="4">
        <v>9</v>
      </c>
      <c r="B16" s="3" t="s">
        <v>82</v>
      </c>
      <c r="C16" s="27">
        <v>52442</v>
      </c>
      <c r="D16" s="27">
        <v>7542</v>
      </c>
      <c r="E16" s="27">
        <v>41426</v>
      </c>
    </row>
    <row r="17" spans="1:5" ht="24.75" customHeight="1" thickBot="1">
      <c r="A17" s="4">
        <v>10</v>
      </c>
      <c r="B17" s="3" t="s">
        <v>83</v>
      </c>
      <c r="C17" s="27">
        <v>2500</v>
      </c>
      <c r="D17" s="27">
        <v>20603</v>
      </c>
      <c r="E17" s="27">
        <v>18101</v>
      </c>
    </row>
    <row r="18" spans="1:5" ht="24.75" customHeight="1" thickBot="1">
      <c r="A18" s="4">
        <v>11</v>
      </c>
      <c r="B18" s="3" t="s">
        <v>57</v>
      </c>
      <c r="C18" s="27">
        <v>100000</v>
      </c>
      <c r="D18" s="27">
        <v>139205</v>
      </c>
      <c r="E18" s="27">
        <v>139205</v>
      </c>
    </row>
    <row r="19" spans="1:5" ht="24.75" customHeight="1" thickBot="1">
      <c r="A19" s="4">
        <v>12</v>
      </c>
      <c r="B19" s="3" t="s">
        <v>58</v>
      </c>
      <c r="C19" s="27"/>
      <c r="D19" s="27">
        <v>5750</v>
      </c>
      <c r="E19" s="27">
        <v>5750</v>
      </c>
    </row>
    <row r="20" spans="1:5" ht="24.75" customHeight="1" thickBot="1">
      <c r="A20" s="6">
        <v>13</v>
      </c>
      <c r="B20" s="7" t="s">
        <v>77</v>
      </c>
      <c r="C20" s="28">
        <f>SUM(C8:C19)</f>
        <v>7577770</v>
      </c>
      <c r="D20" s="28">
        <f>SUM(D8:D19)</f>
        <v>5027141</v>
      </c>
      <c r="E20" s="28">
        <f>SUM(E8:E19)</f>
        <v>4663258</v>
      </c>
    </row>
    <row r="21" spans="1:5" ht="24.75" customHeight="1" thickBot="1">
      <c r="A21" s="4">
        <v>14</v>
      </c>
      <c r="B21" s="3" t="s">
        <v>154</v>
      </c>
      <c r="C21" s="27">
        <v>293737</v>
      </c>
      <c r="D21" s="27">
        <v>276037</v>
      </c>
      <c r="E21" s="27">
        <v>275961</v>
      </c>
    </row>
    <row r="22" spans="1:5" ht="24.75" customHeight="1" thickBot="1">
      <c r="A22" s="4">
        <v>15</v>
      </c>
      <c r="B22" s="3" t="s">
        <v>155</v>
      </c>
      <c r="C22" s="27"/>
      <c r="D22" s="27">
        <v>75610</v>
      </c>
      <c r="E22" s="27">
        <v>75610</v>
      </c>
    </row>
    <row r="23" spans="1:5" ht="24.75" customHeight="1" thickBot="1">
      <c r="A23" s="4">
        <v>16</v>
      </c>
      <c r="B23" s="3" t="s">
        <v>0</v>
      </c>
      <c r="C23" s="27"/>
      <c r="D23" s="27"/>
      <c r="E23" s="27"/>
    </row>
    <row r="24" spans="1:5" ht="24.75" customHeight="1" thickBot="1">
      <c r="A24" s="4">
        <v>17</v>
      </c>
      <c r="B24" s="3" t="s">
        <v>59</v>
      </c>
      <c r="C24" s="27"/>
      <c r="D24" s="27"/>
      <c r="E24" s="27"/>
    </row>
    <row r="25" spans="1:5" ht="24.75" customHeight="1" thickBot="1">
      <c r="A25" s="4">
        <v>18</v>
      </c>
      <c r="B25" s="3" t="s">
        <v>60</v>
      </c>
      <c r="C25" s="27"/>
      <c r="D25" s="27"/>
      <c r="E25" s="27"/>
    </row>
    <row r="26" spans="1:5" ht="24.75" customHeight="1" thickBot="1">
      <c r="A26" s="6">
        <v>19</v>
      </c>
      <c r="B26" s="7" t="s">
        <v>1</v>
      </c>
      <c r="C26" s="28">
        <f>C21+C22+C24+C25</f>
        <v>293737</v>
      </c>
      <c r="D26" s="28">
        <f>D21+D22+D24+D25</f>
        <v>351647</v>
      </c>
      <c r="E26" s="28">
        <f>E21+E22+E24+E25</f>
        <v>351571</v>
      </c>
    </row>
    <row r="27" spans="1:5" ht="24.75" customHeight="1" thickBot="1">
      <c r="A27" s="6">
        <v>20</v>
      </c>
      <c r="B27" s="7" t="s">
        <v>156</v>
      </c>
      <c r="C27" s="28">
        <f>C20+C26</f>
        <v>7871507</v>
      </c>
      <c r="D27" s="28">
        <f>D20+D26</f>
        <v>5378788</v>
      </c>
      <c r="E27" s="28">
        <f>E20+E26</f>
        <v>5014829</v>
      </c>
    </row>
    <row r="28" spans="1:5" ht="24.75" customHeight="1" thickBot="1">
      <c r="A28" s="4">
        <v>21</v>
      </c>
      <c r="B28" s="3" t="s">
        <v>61</v>
      </c>
      <c r="C28" s="27">
        <v>104313</v>
      </c>
      <c r="D28" s="27">
        <v>429159</v>
      </c>
      <c r="E28" s="27"/>
    </row>
    <row r="29" spans="1:5" ht="24.75" customHeight="1" thickBot="1">
      <c r="A29" s="4">
        <v>22</v>
      </c>
      <c r="B29" s="3" t="s">
        <v>62</v>
      </c>
      <c r="C29" s="27"/>
      <c r="D29" s="27"/>
      <c r="E29" s="27">
        <v>-97504</v>
      </c>
    </row>
    <row r="30" spans="1:5" ht="24.75" customHeight="1" thickBot="1">
      <c r="A30" s="4">
        <v>23</v>
      </c>
      <c r="B30" s="7" t="s">
        <v>157</v>
      </c>
      <c r="C30" s="28">
        <f>C27+C28+C29</f>
        <v>7975820</v>
      </c>
      <c r="D30" s="28">
        <f>D27+D28+D29</f>
        <v>5807947</v>
      </c>
      <c r="E30" s="28">
        <f>E27+E28+E29</f>
        <v>4917325</v>
      </c>
    </row>
    <row r="31" spans="1:5" ht="24.75" customHeight="1" thickBot="1">
      <c r="A31" s="4">
        <v>24</v>
      </c>
      <c r="B31" s="3" t="s">
        <v>63</v>
      </c>
      <c r="C31" s="27">
        <v>515072</v>
      </c>
      <c r="D31" s="27">
        <v>349646</v>
      </c>
      <c r="E31" s="27">
        <v>339815</v>
      </c>
    </row>
    <row r="32" spans="1:5" ht="24.75" customHeight="1" thickBot="1">
      <c r="A32" s="4">
        <v>25</v>
      </c>
      <c r="B32" s="3" t="s">
        <v>158</v>
      </c>
      <c r="C32" s="27">
        <v>1137155</v>
      </c>
      <c r="D32" s="27">
        <v>1138927</v>
      </c>
      <c r="E32" s="27">
        <v>1195822</v>
      </c>
    </row>
    <row r="33" spans="1:5" ht="24.75" customHeight="1" thickBot="1">
      <c r="A33" s="4">
        <v>26</v>
      </c>
      <c r="B33" s="3" t="s">
        <v>64</v>
      </c>
      <c r="C33" s="27">
        <v>2415198</v>
      </c>
      <c r="D33" s="27">
        <v>1295649</v>
      </c>
      <c r="E33" s="27">
        <v>1325076</v>
      </c>
    </row>
    <row r="34" spans="1:5" ht="24.75" customHeight="1" thickBot="1">
      <c r="A34" s="4">
        <v>27</v>
      </c>
      <c r="B34" s="3" t="s">
        <v>84</v>
      </c>
      <c r="C34" s="27"/>
      <c r="D34" s="27">
        <v>20238</v>
      </c>
      <c r="E34" s="27">
        <v>20281</v>
      </c>
    </row>
    <row r="35" spans="1:5" ht="24.75" customHeight="1" thickBot="1">
      <c r="A35" s="4">
        <v>28</v>
      </c>
      <c r="B35" s="3" t="s">
        <v>65</v>
      </c>
      <c r="C35" s="27">
        <v>258091</v>
      </c>
      <c r="D35" s="27">
        <v>259195</v>
      </c>
      <c r="E35" s="27">
        <v>237416</v>
      </c>
    </row>
    <row r="36" spans="1:5" ht="24.75" customHeight="1" thickBot="1">
      <c r="A36" s="4">
        <v>29</v>
      </c>
      <c r="B36" s="3" t="s">
        <v>66</v>
      </c>
      <c r="C36" s="27"/>
      <c r="D36" s="27"/>
      <c r="E36" s="27">
        <v>1966</v>
      </c>
    </row>
    <row r="37" spans="1:5" ht="24.75" customHeight="1" thickBot="1">
      <c r="A37" s="4">
        <v>30</v>
      </c>
      <c r="B37" s="3" t="s">
        <v>67</v>
      </c>
      <c r="C37" s="27">
        <v>1390163</v>
      </c>
      <c r="D37" s="27">
        <v>184865</v>
      </c>
      <c r="E37" s="27">
        <v>189605</v>
      </c>
    </row>
    <row r="38" spans="1:5" ht="24.75" customHeight="1" thickBot="1">
      <c r="A38" s="4">
        <v>31</v>
      </c>
      <c r="B38" s="3" t="s">
        <v>159</v>
      </c>
      <c r="C38" s="27">
        <v>973</v>
      </c>
      <c r="D38" s="27">
        <v>11656</v>
      </c>
      <c r="E38" s="27">
        <v>9312</v>
      </c>
    </row>
    <row r="39" spans="1:5" ht="24.75" customHeight="1" thickBot="1">
      <c r="A39" s="4">
        <v>32</v>
      </c>
      <c r="B39" s="3" t="s">
        <v>68</v>
      </c>
      <c r="C39" s="27">
        <v>1638690</v>
      </c>
      <c r="D39" s="27">
        <v>1994011</v>
      </c>
      <c r="E39" s="27">
        <v>1994011</v>
      </c>
    </row>
    <row r="40" spans="1:5" ht="24.75" customHeight="1" thickBot="1">
      <c r="A40" s="4">
        <v>33</v>
      </c>
      <c r="B40" s="3" t="s">
        <v>69</v>
      </c>
      <c r="C40" s="27">
        <v>1638690</v>
      </c>
      <c r="D40" s="27">
        <v>1994011</v>
      </c>
      <c r="E40" s="27">
        <v>1994011</v>
      </c>
    </row>
    <row r="41" spans="1:5" ht="24.75" customHeight="1" thickBot="1">
      <c r="A41" s="4">
        <v>34</v>
      </c>
      <c r="B41" s="3" t="s">
        <v>70</v>
      </c>
      <c r="C41" s="27">
        <v>54050</v>
      </c>
      <c r="D41" s="27">
        <v>54050</v>
      </c>
      <c r="E41" s="27">
        <v>5581</v>
      </c>
    </row>
    <row r="42" spans="1:5" ht="24.75" customHeight="1" thickBot="1">
      <c r="A42" s="4">
        <v>35</v>
      </c>
      <c r="B42" s="3" t="s">
        <v>71</v>
      </c>
      <c r="C42" s="27">
        <v>5750</v>
      </c>
      <c r="D42" s="27">
        <v>11500</v>
      </c>
      <c r="E42" s="27">
        <v>11500</v>
      </c>
    </row>
    <row r="43" spans="1:5" ht="24.75" customHeight="1" thickBot="1">
      <c r="A43" s="6">
        <v>36</v>
      </c>
      <c r="B43" s="7" t="s">
        <v>78</v>
      </c>
      <c r="C43" s="28">
        <f>C31+C32+C33+C34+C35+C37+C38+C39+C41+C42</f>
        <v>7415142</v>
      </c>
      <c r="D43" s="28">
        <f>D31+D32+D33+D34+D35+D37+D38+D39+D41+D42</f>
        <v>5319737</v>
      </c>
      <c r="E43" s="28">
        <f>E31+E32+E33+E34+E35+E37+E38+E39+E41+E42</f>
        <v>5328419</v>
      </c>
    </row>
    <row r="44" spans="1:5" ht="24.75" customHeight="1" thickBot="1">
      <c r="A44" s="4">
        <v>37</v>
      </c>
      <c r="B44" s="3" t="s">
        <v>72</v>
      </c>
      <c r="C44" s="27"/>
      <c r="D44" s="27"/>
      <c r="E44" s="27"/>
    </row>
    <row r="45" spans="1:5" ht="24.75" customHeight="1" thickBot="1">
      <c r="A45" s="4">
        <v>38</v>
      </c>
      <c r="B45" s="3" t="s">
        <v>73</v>
      </c>
      <c r="C45" s="27">
        <v>300000</v>
      </c>
      <c r="D45" s="27">
        <v>224138</v>
      </c>
      <c r="E45" s="27">
        <v>141664</v>
      </c>
    </row>
    <row r="46" spans="1:5" ht="24.75" customHeight="1" thickBot="1">
      <c r="A46" s="4">
        <v>39</v>
      </c>
      <c r="B46" s="3" t="s">
        <v>2</v>
      </c>
      <c r="C46" s="27">
        <v>300000</v>
      </c>
      <c r="D46" s="27">
        <v>224138</v>
      </c>
      <c r="E46" s="27">
        <v>141664</v>
      </c>
    </row>
    <row r="47" spans="1:5" ht="24.75" customHeight="1" thickBot="1">
      <c r="A47" s="4">
        <v>40</v>
      </c>
      <c r="B47" s="3" t="s">
        <v>85</v>
      </c>
      <c r="C47" s="27"/>
      <c r="D47" s="27"/>
      <c r="E47" s="27"/>
    </row>
    <row r="48" spans="1:5" ht="24.75" customHeight="1" thickBot="1">
      <c r="A48" s="4">
        <v>41</v>
      </c>
      <c r="B48" s="3" t="s">
        <v>86</v>
      </c>
      <c r="C48" s="27"/>
      <c r="D48" s="27"/>
      <c r="E48" s="27"/>
    </row>
    <row r="49" spans="1:5" ht="24.75" customHeight="1" thickBot="1">
      <c r="A49" s="6">
        <v>42</v>
      </c>
      <c r="B49" s="7" t="s">
        <v>40</v>
      </c>
      <c r="C49" s="28">
        <f>C44+C45+C47+C48</f>
        <v>300000</v>
      </c>
      <c r="D49" s="28">
        <f>D44+D45+D47+D48</f>
        <v>224138</v>
      </c>
      <c r="E49" s="28">
        <f>E44+E45+E47+E48</f>
        <v>141664</v>
      </c>
    </row>
    <row r="50" spans="1:5" ht="24.75" customHeight="1" thickBot="1">
      <c r="A50" s="6">
        <v>43</v>
      </c>
      <c r="B50" s="7" t="s">
        <v>7</v>
      </c>
      <c r="C50" s="28">
        <f>C43+C49</f>
        <v>7715142</v>
      </c>
      <c r="D50" s="28">
        <f>D43+D49</f>
        <v>5543875</v>
      </c>
      <c r="E50" s="28">
        <f>E43+E49</f>
        <v>5470083</v>
      </c>
    </row>
    <row r="51" spans="1:5" ht="24.75" customHeight="1" thickBot="1">
      <c r="A51" s="4">
        <v>44</v>
      </c>
      <c r="B51" s="3" t="s">
        <v>74</v>
      </c>
      <c r="C51" s="27">
        <v>260678</v>
      </c>
      <c r="D51" s="27">
        <v>264072</v>
      </c>
      <c r="E51" s="27">
        <v>191922</v>
      </c>
    </row>
    <row r="52" spans="1:5" ht="24.75" customHeight="1" thickBot="1">
      <c r="A52" s="4">
        <v>45</v>
      </c>
      <c r="B52" s="3" t="s">
        <v>75</v>
      </c>
      <c r="C52" s="27"/>
      <c r="D52" s="27"/>
      <c r="E52" s="27"/>
    </row>
    <row r="53" spans="1:5" ht="24.75" customHeight="1" thickBot="1">
      <c r="A53" s="4">
        <v>46</v>
      </c>
      <c r="B53" s="3" t="s">
        <v>76</v>
      </c>
      <c r="C53" s="27"/>
      <c r="D53" s="27"/>
      <c r="E53" s="27">
        <v>-115671</v>
      </c>
    </row>
    <row r="54" spans="1:5" ht="24.75" customHeight="1" thickBot="1">
      <c r="A54" s="6">
        <v>47</v>
      </c>
      <c r="B54" s="7" t="s">
        <v>3</v>
      </c>
      <c r="C54" s="28">
        <f>C50+C51+C52+C53</f>
        <v>7975820</v>
      </c>
      <c r="D54" s="28">
        <f>D50+D51+D52+D53</f>
        <v>5807947</v>
      </c>
      <c r="E54" s="28">
        <f>E50+E51+E52+E53</f>
        <v>5546334</v>
      </c>
    </row>
    <row r="55" spans="1:5" ht="39.75" customHeight="1" thickBot="1">
      <c r="A55" s="4">
        <v>48</v>
      </c>
      <c r="B55" s="3" t="s">
        <v>160</v>
      </c>
      <c r="C55" s="27">
        <f>C43-C20</f>
        <v>-162628</v>
      </c>
      <c r="D55" s="27">
        <f>D43-D20</f>
        <v>292596</v>
      </c>
      <c r="E55" s="27">
        <f>E43-E20</f>
        <v>665161</v>
      </c>
    </row>
    <row r="56" spans="1:5" ht="51.75" customHeight="1" thickBot="1">
      <c r="A56" s="4">
        <v>49</v>
      </c>
      <c r="B56" s="3" t="s">
        <v>4</v>
      </c>
      <c r="C56" s="27">
        <f>C55+C51-C28</f>
        <v>-6263</v>
      </c>
      <c r="D56" s="27">
        <f>D55+D51-D28</f>
        <v>127509</v>
      </c>
      <c r="E56" s="27">
        <f>E55+E51-E28</f>
        <v>857083</v>
      </c>
    </row>
    <row r="57" spans="1:5" ht="24.75" customHeight="1" thickBot="1">
      <c r="A57" s="4">
        <v>50</v>
      </c>
      <c r="B57" s="3" t="s">
        <v>5</v>
      </c>
      <c r="C57" s="27">
        <f>C49-C26</f>
        <v>6263</v>
      </c>
      <c r="D57" s="27">
        <f>D49-D26</f>
        <v>-127509</v>
      </c>
      <c r="E57" s="27">
        <f>E49-E26</f>
        <v>-209907</v>
      </c>
    </row>
    <row r="58" spans="1:5" ht="24.75" customHeight="1" thickBot="1">
      <c r="A58" s="4">
        <v>51</v>
      </c>
      <c r="B58" s="3" t="s">
        <v>6</v>
      </c>
      <c r="C58" s="27"/>
      <c r="D58" s="27"/>
      <c r="E58" s="27">
        <f>E53-E29</f>
        <v>-18167</v>
      </c>
    </row>
  </sheetData>
  <sheetProtection/>
  <mergeCells count="5">
    <mergeCell ref="A5:E5"/>
    <mergeCell ref="A4:E4"/>
    <mergeCell ref="B6:B7"/>
    <mergeCell ref="E6:E7"/>
    <mergeCell ref="C7:D7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00390625" style="0" customWidth="1"/>
    <col min="2" max="7" width="11.7109375" style="0" customWidth="1"/>
    <col min="8" max="8" width="27.57421875" style="0" customWidth="1"/>
    <col min="9" max="14" width="11.7109375" style="0" customWidth="1"/>
  </cols>
  <sheetData>
    <row r="1" spans="1:8" ht="13.5" customHeight="1">
      <c r="A1" s="2" t="s">
        <v>163</v>
      </c>
      <c r="H1" s="2"/>
    </row>
    <row r="2" spans="1:14" ht="13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30" customHeight="1">
      <c r="A3" s="71" t="s">
        <v>135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13.5" thickBot="1">
      <c r="A4" s="72" t="s">
        <v>44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25.5">
      <c r="A5" s="66" t="s">
        <v>87</v>
      </c>
      <c r="B5" s="24" t="s">
        <v>88</v>
      </c>
      <c r="C5" s="24" t="s">
        <v>136</v>
      </c>
      <c r="D5" s="24" t="s">
        <v>90</v>
      </c>
      <c r="E5" s="24" t="s">
        <v>93</v>
      </c>
      <c r="F5" s="24" t="s">
        <v>94</v>
      </c>
      <c r="G5" s="24" t="s">
        <v>95</v>
      </c>
      <c r="H5" s="66" t="s">
        <v>97</v>
      </c>
      <c r="I5" s="24" t="s">
        <v>88</v>
      </c>
      <c r="J5" s="24" t="s">
        <v>136</v>
      </c>
      <c r="K5" s="24" t="s">
        <v>90</v>
      </c>
      <c r="L5" s="24" t="s">
        <v>93</v>
      </c>
      <c r="M5" s="24" t="s">
        <v>94</v>
      </c>
      <c r="N5" s="24" t="s">
        <v>99</v>
      </c>
    </row>
    <row r="6" spans="1:14" ht="12.75">
      <c r="A6" s="69"/>
      <c r="B6" s="12" t="s">
        <v>89</v>
      </c>
      <c r="C6" s="12" t="s">
        <v>124</v>
      </c>
      <c r="D6" s="12" t="s">
        <v>91</v>
      </c>
      <c r="E6" s="12" t="s">
        <v>89</v>
      </c>
      <c r="F6" s="12" t="s">
        <v>137</v>
      </c>
      <c r="G6" s="12" t="s">
        <v>92</v>
      </c>
      <c r="H6" s="67"/>
      <c r="I6" s="12" t="s">
        <v>89</v>
      </c>
      <c r="J6" s="12" t="s">
        <v>124</v>
      </c>
      <c r="K6" s="12" t="s">
        <v>91</v>
      </c>
      <c r="L6" s="12" t="s">
        <v>89</v>
      </c>
      <c r="M6" s="12" t="s">
        <v>137</v>
      </c>
      <c r="N6" s="12" t="s">
        <v>92</v>
      </c>
    </row>
    <row r="7" spans="1:14" ht="39" thickBot="1">
      <c r="A7" s="70"/>
      <c r="B7" s="13" t="s">
        <v>138</v>
      </c>
      <c r="C7" s="14"/>
      <c r="D7" s="13" t="s">
        <v>139</v>
      </c>
      <c r="E7" s="13" t="s">
        <v>131</v>
      </c>
      <c r="F7" s="13" t="s">
        <v>124</v>
      </c>
      <c r="G7" s="13" t="s">
        <v>96</v>
      </c>
      <c r="H7" s="68"/>
      <c r="I7" s="13" t="s">
        <v>140</v>
      </c>
      <c r="J7" s="14"/>
      <c r="K7" s="13" t="s">
        <v>98</v>
      </c>
      <c r="L7" s="13" t="s">
        <v>132</v>
      </c>
      <c r="M7" s="13" t="s">
        <v>124</v>
      </c>
      <c r="N7" s="13" t="s">
        <v>133</v>
      </c>
    </row>
    <row r="8" spans="1:14" ht="12.75">
      <c r="A8" s="15"/>
      <c r="B8" s="25"/>
      <c r="C8" s="25"/>
      <c r="D8" s="25"/>
      <c r="E8" s="53"/>
      <c r="F8" s="53"/>
      <c r="G8" s="53"/>
      <c r="H8" s="16"/>
      <c r="I8" s="25"/>
      <c r="J8" s="25"/>
      <c r="K8" s="25"/>
      <c r="L8" s="30"/>
      <c r="M8" s="30"/>
      <c r="N8" s="30"/>
    </row>
    <row r="9" spans="1:14" ht="12.75">
      <c r="A9" s="17"/>
      <c r="B9" s="26"/>
      <c r="C9" s="26"/>
      <c r="D9" s="26"/>
      <c r="E9" s="54"/>
      <c r="F9" s="54"/>
      <c r="G9" s="54"/>
      <c r="H9" s="18"/>
      <c r="I9" s="26"/>
      <c r="J9" s="26"/>
      <c r="K9" s="26"/>
      <c r="L9" s="29"/>
      <c r="M9" s="29"/>
      <c r="N9" s="29"/>
    </row>
    <row r="10" spans="1:14" ht="12.75">
      <c r="A10" s="17" t="s">
        <v>100</v>
      </c>
      <c r="B10" s="29">
        <f>B12+B13+B14+B18</f>
        <v>16703573</v>
      </c>
      <c r="C10" s="29"/>
      <c r="D10" s="29">
        <f>D12+D13+D14+D18</f>
        <v>16703573</v>
      </c>
      <c r="E10" s="29">
        <f>E12+E13+E14+E18</f>
        <v>13600926</v>
      </c>
      <c r="F10" s="29"/>
      <c r="G10" s="29">
        <f>G12+G13+G14+G18</f>
        <v>13600926</v>
      </c>
      <c r="H10" s="22" t="s">
        <v>101</v>
      </c>
      <c r="I10" s="29">
        <f>I12+I13+I14</f>
        <v>9616711</v>
      </c>
      <c r="J10" s="29"/>
      <c r="K10" s="29">
        <f>K12+K13+K14</f>
        <v>9616711</v>
      </c>
      <c r="L10" s="29">
        <f>L12+L13+L14</f>
        <v>7599246</v>
      </c>
      <c r="M10" s="29"/>
      <c r="N10" s="29">
        <f>N12+N13+N14</f>
        <v>7599246</v>
      </c>
    </row>
    <row r="11" spans="1:14" ht="12.75">
      <c r="A11" s="17"/>
      <c r="B11" s="29"/>
      <c r="C11" s="29"/>
      <c r="D11" s="29"/>
      <c r="E11" s="54"/>
      <c r="F11" s="54"/>
      <c r="G11" s="54"/>
      <c r="H11" s="18"/>
      <c r="I11" s="29"/>
      <c r="J11" s="29"/>
      <c r="K11" s="29"/>
      <c r="L11" s="54"/>
      <c r="M11" s="54"/>
      <c r="N11" s="54"/>
    </row>
    <row r="12" spans="1:14" ht="12.75">
      <c r="A12" s="15" t="s">
        <v>102</v>
      </c>
      <c r="B12" s="30">
        <v>51284</v>
      </c>
      <c r="C12" s="30"/>
      <c r="D12" s="30">
        <v>51284</v>
      </c>
      <c r="E12" s="54">
        <v>15115</v>
      </c>
      <c r="F12" s="54"/>
      <c r="G12" s="54">
        <v>15115</v>
      </c>
      <c r="H12" s="19" t="s">
        <v>39</v>
      </c>
      <c r="I12" s="30">
        <v>7769365</v>
      </c>
      <c r="J12" s="30"/>
      <c r="K12" s="30">
        <v>7769365</v>
      </c>
      <c r="L12" s="54">
        <v>7462121</v>
      </c>
      <c r="M12" s="54"/>
      <c r="N12" s="54">
        <v>7462121</v>
      </c>
    </row>
    <row r="13" spans="1:14" ht="12.75">
      <c r="A13" s="15" t="s">
        <v>103</v>
      </c>
      <c r="B13" s="30">
        <v>13288386</v>
      </c>
      <c r="C13" s="30"/>
      <c r="D13" s="30">
        <v>13288386</v>
      </c>
      <c r="E13" s="54">
        <v>10158721</v>
      </c>
      <c r="F13" s="54"/>
      <c r="G13" s="54">
        <v>10158721</v>
      </c>
      <c r="H13" s="19" t="s">
        <v>104</v>
      </c>
      <c r="I13" s="30">
        <v>1847346</v>
      </c>
      <c r="J13" s="30"/>
      <c r="K13" s="30">
        <v>1847346</v>
      </c>
      <c r="L13" s="54">
        <v>137125</v>
      </c>
      <c r="M13" s="54"/>
      <c r="N13" s="54">
        <v>137125</v>
      </c>
    </row>
    <row r="14" spans="1:14" ht="12.75">
      <c r="A14" s="15" t="s">
        <v>105</v>
      </c>
      <c r="B14" s="30">
        <v>702598</v>
      </c>
      <c r="C14" s="30"/>
      <c r="D14" s="30">
        <v>702598</v>
      </c>
      <c r="E14" s="54">
        <v>845595</v>
      </c>
      <c r="F14" s="54"/>
      <c r="G14" s="54">
        <v>845595</v>
      </c>
      <c r="H14" s="19" t="s">
        <v>106</v>
      </c>
      <c r="I14" s="30"/>
      <c r="J14" s="30"/>
      <c r="K14" s="30"/>
      <c r="L14" s="54"/>
      <c r="M14" s="54"/>
      <c r="N14" s="54"/>
    </row>
    <row r="15" spans="1:14" ht="12.75">
      <c r="A15" s="15" t="s">
        <v>107</v>
      </c>
      <c r="B15" s="30"/>
      <c r="C15" s="30"/>
      <c r="D15" s="30"/>
      <c r="E15" s="54"/>
      <c r="F15" s="54"/>
      <c r="G15" s="54"/>
      <c r="H15" s="19"/>
      <c r="I15" s="30"/>
      <c r="J15" s="30"/>
      <c r="K15" s="30"/>
      <c r="L15" s="54"/>
      <c r="M15" s="54"/>
      <c r="N15" s="54"/>
    </row>
    <row r="16" spans="1:14" ht="12.75">
      <c r="A16" s="20" t="s">
        <v>125</v>
      </c>
      <c r="B16" s="30"/>
      <c r="C16" s="30"/>
      <c r="D16" s="30"/>
      <c r="E16" s="54"/>
      <c r="F16" s="54"/>
      <c r="G16" s="54"/>
      <c r="H16" s="18" t="s">
        <v>108</v>
      </c>
      <c r="I16" s="29">
        <f>I18+I19</f>
        <v>280362</v>
      </c>
      <c r="J16" s="29"/>
      <c r="K16" s="29">
        <f>K18+K19</f>
        <v>280362</v>
      </c>
      <c r="L16" s="29">
        <f>L18+L19</f>
        <v>540003</v>
      </c>
      <c r="M16" s="29"/>
      <c r="N16" s="29">
        <f>N18+N19</f>
        <v>540003</v>
      </c>
    </row>
    <row r="17" spans="1:14" ht="12.75">
      <c r="A17" s="15" t="s">
        <v>127</v>
      </c>
      <c r="B17" s="30"/>
      <c r="C17" s="30"/>
      <c r="D17" s="30"/>
      <c r="E17" s="54"/>
      <c r="F17" s="54"/>
      <c r="G17" s="54"/>
      <c r="H17" s="18"/>
      <c r="I17" s="29"/>
      <c r="J17" s="30"/>
      <c r="K17" s="29"/>
      <c r="L17" s="54"/>
      <c r="M17" s="54"/>
      <c r="N17" s="54"/>
    </row>
    <row r="18" spans="1:14" ht="12.75">
      <c r="A18" s="15" t="s">
        <v>128</v>
      </c>
      <c r="B18" s="30">
        <v>2661305</v>
      </c>
      <c r="C18" s="30"/>
      <c r="D18" s="30">
        <v>2661305</v>
      </c>
      <c r="E18" s="54">
        <v>2581495</v>
      </c>
      <c r="F18" s="54"/>
      <c r="G18" s="54">
        <v>2581495</v>
      </c>
      <c r="H18" s="19" t="s">
        <v>109</v>
      </c>
      <c r="I18" s="30">
        <v>280362</v>
      </c>
      <c r="J18" s="30"/>
      <c r="K18" s="30">
        <v>280362</v>
      </c>
      <c r="L18" s="54">
        <v>540003</v>
      </c>
      <c r="M18" s="54"/>
      <c r="N18" s="54">
        <v>540003</v>
      </c>
    </row>
    <row r="19" spans="1:14" ht="12.75">
      <c r="A19" s="15"/>
      <c r="B19" s="30"/>
      <c r="C19" s="30"/>
      <c r="D19" s="30"/>
      <c r="E19" s="54"/>
      <c r="F19" s="54"/>
      <c r="G19" s="54"/>
      <c r="H19" s="19" t="s">
        <v>110</v>
      </c>
      <c r="I19" s="30"/>
      <c r="J19" s="30"/>
      <c r="K19" s="30"/>
      <c r="L19" s="54"/>
      <c r="M19" s="54"/>
      <c r="N19" s="54"/>
    </row>
    <row r="20" spans="1:14" ht="12.75">
      <c r="A20" s="20"/>
      <c r="B20" s="30"/>
      <c r="C20" s="30"/>
      <c r="D20" s="30"/>
      <c r="E20" s="54"/>
      <c r="F20" s="54"/>
      <c r="G20" s="54"/>
      <c r="H20" s="19"/>
      <c r="I20" s="30"/>
      <c r="J20" s="30"/>
      <c r="K20" s="30"/>
      <c r="L20" s="54"/>
      <c r="M20" s="54"/>
      <c r="N20" s="54"/>
    </row>
    <row r="21" spans="1:14" ht="12.75">
      <c r="A21" s="20" t="s">
        <v>111</v>
      </c>
      <c r="B21" s="29">
        <f>B23+B24+B25+B26+B28</f>
        <v>671937</v>
      </c>
      <c r="C21" s="29"/>
      <c r="D21" s="29">
        <f>D23+D24+D25+D26+D28</f>
        <v>671937</v>
      </c>
      <c r="E21" s="29">
        <f>E23+E24+E25+E26+E28</f>
        <v>975691</v>
      </c>
      <c r="F21" s="29"/>
      <c r="G21" s="29">
        <f>G23+G24+G25+G26+G28</f>
        <v>975691</v>
      </c>
      <c r="H21" s="18" t="s">
        <v>112</v>
      </c>
      <c r="I21" s="29">
        <f>I24+I26+I28</f>
        <v>7478437</v>
      </c>
      <c r="J21" s="29"/>
      <c r="K21" s="29">
        <f>K24+K26+K28</f>
        <v>7478437</v>
      </c>
      <c r="L21" s="29">
        <f>L24+L26+L28</f>
        <v>6437368</v>
      </c>
      <c r="M21" s="29"/>
      <c r="N21" s="29">
        <f>N24+N26+N28</f>
        <v>6437368</v>
      </c>
    </row>
    <row r="22" spans="1:14" ht="12.75">
      <c r="A22" s="20" t="s">
        <v>113</v>
      </c>
      <c r="B22" s="29"/>
      <c r="C22" s="30"/>
      <c r="D22" s="29"/>
      <c r="E22" s="54"/>
      <c r="F22" s="54"/>
      <c r="G22" s="54"/>
      <c r="H22" s="18"/>
      <c r="I22" s="29"/>
      <c r="J22" s="29"/>
      <c r="K22" s="29"/>
      <c r="L22" s="54"/>
      <c r="M22" s="54"/>
      <c r="N22" s="54"/>
    </row>
    <row r="23" spans="1:14" ht="12.75">
      <c r="A23" s="15" t="s">
        <v>114</v>
      </c>
      <c r="B23" s="30">
        <v>30088</v>
      </c>
      <c r="C23" s="30"/>
      <c r="D23" s="30">
        <v>30088</v>
      </c>
      <c r="E23" s="54">
        <v>6487</v>
      </c>
      <c r="F23" s="54"/>
      <c r="G23" s="54">
        <v>6487</v>
      </c>
      <c r="H23" s="19" t="s">
        <v>115</v>
      </c>
      <c r="I23" s="30"/>
      <c r="J23" s="30"/>
      <c r="K23" s="30"/>
      <c r="L23" s="54"/>
      <c r="M23" s="54"/>
      <c r="N23" s="54"/>
    </row>
    <row r="24" spans="1:14" ht="12.75">
      <c r="A24" s="15" t="s">
        <v>116</v>
      </c>
      <c r="B24" s="30">
        <v>228286</v>
      </c>
      <c r="C24" s="30"/>
      <c r="D24" s="30">
        <v>228286</v>
      </c>
      <c r="E24" s="54">
        <v>273892</v>
      </c>
      <c r="F24" s="54"/>
      <c r="G24" s="54">
        <v>273892</v>
      </c>
      <c r="H24" s="19" t="s">
        <v>129</v>
      </c>
      <c r="I24" s="30">
        <v>6592782</v>
      </c>
      <c r="J24" s="30"/>
      <c r="K24" s="30">
        <v>6592782</v>
      </c>
      <c r="L24" s="54">
        <v>5933248</v>
      </c>
      <c r="M24" s="54"/>
      <c r="N24" s="54">
        <v>5933248</v>
      </c>
    </row>
    <row r="25" spans="1:14" ht="12.75">
      <c r="A25" s="15" t="s">
        <v>117</v>
      </c>
      <c r="B25" s="30"/>
      <c r="C25" s="30"/>
      <c r="D25" s="30"/>
      <c r="E25" s="54"/>
      <c r="F25" s="54"/>
      <c r="G25" s="54"/>
      <c r="H25" s="19" t="s">
        <v>118</v>
      </c>
      <c r="I25" s="30"/>
      <c r="J25" s="30"/>
      <c r="K25" s="30"/>
      <c r="M25" s="54"/>
      <c r="N25" s="54"/>
    </row>
    <row r="26" spans="1:14" ht="12.75">
      <c r="A26" s="15" t="s">
        <v>119</v>
      </c>
      <c r="B26" s="30">
        <v>243197</v>
      </c>
      <c r="C26" s="30"/>
      <c r="D26" s="30">
        <v>243197</v>
      </c>
      <c r="E26" s="54">
        <v>678899</v>
      </c>
      <c r="F26" s="54"/>
      <c r="G26" s="54">
        <v>678899</v>
      </c>
      <c r="H26" s="19" t="s">
        <v>129</v>
      </c>
      <c r="I26" s="30">
        <v>752454</v>
      </c>
      <c r="J26" s="30"/>
      <c r="K26" s="30">
        <v>752454</v>
      </c>
      <c r="L26" s="54">
        <v>490475</v>
      </c>
      <c r="M26" s="54"/>
      <c r="N26" s="54">
        <v>490475</v>
      </c>
    </row>
    <row r="27" spans="1:14" ht="12.75">
      <c r="A27" s="15" t="s">
        <v>120</v>
      </c>
      <c r="B27" s="30"/>
      <c r="C27" s="30"/>
      <c r="D27" s="30"/>
      <c r="E27" s="54"/>
      <c r="F27" s="54"/>
      <c r="G27" s="54"/>
      <c r="H27" s="19" t="s">
        <v>121</v>
      </c>
      <c r="I27" s="30"/>
      <c r="J27" s="30"/>
      <c r="K27" s="30"/>
      <c r="L27" s="54"/>
      <c r="M27" s="54"/>
      <c r="N27" s="54"/>
    </row>
    <row r="28" spans="1:14" ht="12.75">
      <c r="A28" s="20" t="s">
        <v>126</v>
      </c>
      <c r="B28" s="30">
        <v>170366</v>
      </c>
      <c r="C28" s="30"/>
      <c r="D28" s="30">
        <v>170366</v>
      </c>
      <c r="E28" s="54">
        <v>16413</v>
      </c>
      <c r="F28" s="54"/>
      <c r="G28" s="54">
        <v>16413</v>
      </c>
      <c r="H28" s="19" t="s">
        <v>130</v>
      </c>
      <c r="I28" s="30">
        <v>133201</v>
      </c>
      <c r="J28" s="30"/>
      <c r="K28" s="30">
        <v>133201</v>
      </c>
      <c r="L28" s="54">
        <v>13645</v>
      </c>
      <c r="M28" s="54"/>
      <c r="N28" s="54">
        <v>13645</v>
      </c>
    </row>
    <row r="29" spans="1:14" ht="12.75">
      <c r="A29" s="15"/>
      <c r="B29" s="30"/>
      <c r="C29" s="30"/>
      <c r="D29" s="30"/>
      <c r="E29" s="54"/>
      <c r="F29" s="54"/>
      <c r="G29" s="54"/>
      <c r="H29" s="19"/>
      <c r="I29" s="30"/>
      <c r="J29" s="30"/>
      <c r="K29" s="30"/>
      <c r="L29" s="54"/>
      <c r="M29" s="54"/>
      <c r="N29" s="54"/>
    </row>
    <row r="30" spans="1:14" ht="13.5" thickBot="1">
      <c r="A30" s="15"/>
      <c r="B30" s="30"/>
      <c r="C30" s="30"/>
      <c r="D30" s="30"/>
      <c r="E30" s="54"/>
      <c r="F30" s="54"/>
      <c r="G30" s="54"/>
      <c r="H30" s="19"/>
      <c r="I30" s="30"/>
      <c r="J30" s="30"/>
      <c r="K30" s="30"/>
      <c r="L30" s="54"/>
      <c r="M30" s="54"/>
      <c r="N30" s="54"/>
    </row>
    <row r="31" spans="1:14" ht="13.5" thickBot="1">
      <c r="A31" s="23" t="s">
        <v>122</v>
      </c>
      <c r="B31" s="31">
        <f>B10+B21</f>
        <v>17375510</v>
      </c>
      <c r="C31" s="31"/>
      <c r="D31" s="31">
        <f>D10+D21</f>
        <v>17375510</v>
      </c>
      <c r="E31" s="31">
        <f>E10+E21</f>
        <v>14576617</v>
      </c>
      <c r="F31" s="31"/>
      <c r="G31" s="31">
        <f>G10+G21</f>
        <v>14576617</v>
      </c>
      <c r="H31" s="21" t="s">
        <v>123</v>
      </c>
      <c r="I31" s="31">
        <f>I10+I16+I21</f>
        <v>17375510</v>
      </c>
      <c r="J31" s="31"/>
      <c r="K31" s="31">
        <f>K10+K16+K21</f>
        <v>17375510</v>
      </c>
      <c r="L31" s="31">
        <f>L10+L16+L21</f>
        <v>14576617</v>
      </c>
      <c r="M31" s="31"/>
      <c r="N31" s="31">
        <f>N10+N16+N21</f>
        <v>14576617</v>
      </c>
    </row>
    <row r="32" spans="1:14" ht="45">
      <c r="A32" s="55" t="s">
        <v>141</v>
      </c>
      <c r="B32" s="56"/>
      <c r="C32" s="56"/>
      <c r="D32" s="56"/>
      <c r="E32" s="56"/>
      <c r="F32" s="56"/>
      <c r="G32" s="56"/>
      <c r="H32" s="57"/>
      <c r="I32" s="56"/>
      <c r="J32" s="56"/>
      <c r="K32" s="56"/>
      <c r="L32" s="56"/>
      <c r="M32" s="56"/>
      <c r="N32" s="56"/>
    </row>
    <row r="33" ht="22.5">
      <c r="A33" s="9" t="s">
        <v>142</v>
      </c>
    </row>
    <row r="34" ht="22.5" customHeight="1">
      <c r="A34" s="9" t="s">
        <v>143</v>
      </c>
    </row>
    <row r="35" ht="12.75">
      <c r="A35" s="10"/>
    </row>
    <row r="36" ht="12.75">
      <c r="A36" s="9"/>
    </row>
    <row r="37" ht="15.75">
      <c r="A37" s="11"/>
    </row>
  </sheetData>
  <sheetProtection/>
  <mergeCells count="4">
    <mergeCell ref="H5:H7"/>
    <mergeCell ref="A5:A7"/>
    <mergeCell ref="A3:N3"/>
    <mergeCell ref="A4:N4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PageLayoutView="0" workbookViewId="0" topLeftCell="C1">
      <selection activeCell="A1" sqref="A1:IV1"/>
    </sheetView>
  </sheetViews>
  <sheetFormatPr defaultColWidth="9.140625" defaultRowHeight="12.75"/>
  <cols>
    <col min="2" max="2" width="27.421875" style="0" customWidth="1"/>
    <col min="3" max="4" width="10.7109375" style="0" customWidth="1"/>
    <col min="5" max="5" width="11.28125" style="0" customWidth="1"/>
    <col min="6" max="7" width="10.7109375" style="0" customWidth="1"/>
    <col min="8" max="8" width="11.57421875" style="0" customWidth="1"/>
  </cols>
  <sheetData>
    <row r="1" spans="1:8" ht="12.75">
      <c r="A1" s="2" t="s">
        <v>164</v>
      </c>
      <c r="B1" s="1"/>
      <c r="C1" s="1"/>
      <c r="D1" s="1"/>
      <c r="E1" s="1"/>
      <c r="F1" s="1"/>
      <c r="G1" s="1"/>
      <c r="H1" s="1"/>
    </row>
    <row r="2" spans="1:8" ht="15.75">
      <c r="A2" s="73" t="s">
        <v>144</v>
      </c>
      <c r="B2" s="74"/>
      <c r="C2" s="74"/>
      <c r="D2" s="74"/>
      <c r="E2" s="74"/>
      <c r="F2" s="74"/>
      <c r="G2" s="74"/>
      <c r="H2" s="74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3.5" thickBot="1">
      <c r="A4" s="75" t="s">
        <v>9</v>
      </c>
      <c r="B4" s="75"/>
      <c r="C4" s="75"/>
      <c r="D4" s="75"/>
      <c r="E4" s="75"/>
      <c r="F4" s="75"/>
      <c r="G4" s="75"/>
      <c r="H4" s="75"/>
    </row>
    <row r="5" spans="1:8" ht="48">
      <c r="A5" s="34" t="s">
        <v>47</v>
      </c>
      <c r="B5" s="76" t="s">
        <v>42</v>
      </c>
      <c r="C5" s="36" t="s">
        <v>10</v>
      </c>
      <c r="D5" s="36" t="s">
        <v>12</v>
      </c>
      <c r="E5" s="76" t="s">
        <v>13</v>
      </c>
      <c r="F5" s="36" t="s">
        <v>14</v>
      </c>
      <c r="G5" s="36" t="s">
        <v>16</v>
      </c>
      <c r="H5" s="76" t="s">
        <v>17</v>
      </c>
    </row>
    <row r="6" spans="1:8" ht="13.5" thickBot="1">
      <c r="A6" s="35" t="s">
        <v>48</v>
      </c>
      <c r="B6" s="77"/>
      <c r="C6" s="37" t="s">
        <v>11</v>
      </c>
      <c r="D6" s="37" t="s">
        <v>124</v>
      </c>
      <c r="E6" s="77"/>
      <c r="F6" s="37" t="s">
        <v>15</v>
      </c>
      <c r="G6" s="37" t="s">
        <v>124</v>
      </c>
      <c r="H6" s="77"/>
    </row>
    <row r="7" spans="1:8" ht="39.75" customHeight="1" thickBot="1">
      <c r="A7" s="38" t="s">
        <v>18</v>
      </c>
      <c r="B7" s="41" t="s">
        <v>19</v>
      </c>
      <c r="C7" s="44">
        <v>240115</v>
      </c>
      <c r="D7" s="44"/>
      <c r="E7" s="44">
        <v>240115</v>
      </c>
      <c r="F7" s="58">
        <v>677202</v>
      </c>
      <c r="G7" s="58"/>
      <c r="H7" s="58">
        <v>677202</v>
      </c>
    </row>
    <row r="8" spans="1:8" ht="39.75" customHeight="1" thickBot="1">
      <c r="A8" s="38" t="s">
        <v>45</v>
      </c>
      <c r="B8" s="41" t="s">
        <v>20</v>
      </c>
      <c r="C8" s="44"/>
      <c r="D8" s="44"/>
      <c r="E8" s="44"/>
      <c r="F8" s="58">
        <v>-141664</v>
      </c>
      <c r="G8" s="58"/>
      <c r="H8" s="58">
        <v>-141664</v>
      </c>
    </row>
    <row r="9" spans="1:8" ht="39.75" customHeight="1" thickBot="1">
      <c r="A9" s="38" t="s">
        <v>8</v>
      </c>
      <c r="B9" s="41" t="s">
        <v>145</v>
      </c>
      <c r="C9" s="44">
        <v>40247</v>
      </c>
      <c r="D9" s="44"/>
      <c r="E9" s="44">
        <v>40247</v>
      </c>
      <c r="F9" s="58">
        <v>4465</v>
      </c>
      <c r="G9" s="58"/>
      <c r="H9" s="58">
        <v>4465</v>
      </c>
    </row>
    <row r="10" spans="1:8" ht="39.75" customHeight="1" thickBot="1">
      <c r="A10" s="38" t="s">
        <v>21</v>
      </c>
      <c r="B10" s="41" t="s">
        <v>22</v>
      </c>
      <c r="C10" s="44">
        <v>117397</v>
      </c>
      <c r="D10" s="44"/>
      <c r="E10" s="44">
        <v>117397</v>
      </c>
      <c r="F10" s="58">
        <v>116692</v>
      </c>
      <c r="G10" s="58"/>
      <c r="H10" s="58">
        <v>116692</v>
      </c>
    </row>
    <row r="11" spans="1:8" ht="39.75" customHeight="1" thickBot="1">
      <c r="A11" s="39" t="s">
        <v>23</v>
      </c>
      <c r="B11" s="42" t="s">
        <v>149</v>
      </c>
      <c r="C11" s="46"/>
      <c r="D11" s="46"/>
      <c r="E11" s="46"/>
      <c r="F11" s="58"/>
      <c r="G11" s="58"/>
      <c r="H11" s="58"/>
    </row>
    <row r="12" spans="1:9" ht="39.75" customHeight="1" thickBot="1">
      <c r="A12" s="40" t="s">
        <v>24</v>
      </c>
      <c r="B12" s="43" t="s">
        <v>153</v>
      </c>
      <c r="C12" s="45">
        <f>C7+C8+C9-C10</f>
        <v>162965</v>
      </c>
      <c r="D12" s="45"/>
      <c r="E12" s="45">
        <f>E7+E8+E9-E10</f>
        <v>162965</v>
      </c>
      <c r="F12" s="45">
        <f>F7+F8+F9-F10</f>
        <v>423311</v>
      </c>
      <c r="G12" s="45"/>
      <c r="H12" s="45">
        <f>H7+H8+H9-H10</f>
        <v>423311</v>
      </c>
      <c r="I12" s="51"/>
    </row>
    <row r="13" spans="1:8" ht="39.75" customHeight="1" thickBot="1">
      <c r="A13" s="38" t="s">
        <v>25</v>
      </c>
      <c r="B13" s="41" t="s">
        <v>146</v>
      </c>
      <c r="C13" s="44">
        <v>-32435</v>
      </c>
      <c r="D13" s="44"/>
      <c r="E13" s="44">
        <v>-32435</v>
      </c>
      <c r="F13" s="58">
        <v>-12248</v>
      </c>
      <c r="G13" s="58"/>
      <c r="H13" s="58"/>
    </row>
    <row r="14" spans="1:8" ht="39.75" customHeight="1" thickBot="1">
      <c r="A14" s="38" t="s">
        <v>26</v>
      </c>
      <c r="B14" s="41" t="s">
        <v>147</v>
      </c>
      <c r="C14" s="44"/>
      <c r="D14" s="44"/>
      <c r="E14" s="44"/>
      <c r="F14" s="58"/>
      <c r="G14" s="58"/>
      <c r="H14" s="58"/>
    </row>
    <row r="15" spans="1:8" ht="39.75" customHeight="1" thickBot="1">
      <c r="A15" s="49" t="s">
        <v>27</v>
      </c>
      <c r="B15" s="50" t="s">
        <v>28</v>
      </c>
      <c r="C15" s="59">
        <f>C12+C13</f>
        <v>130530</v>
      </c>
      <c r="D15" s="59"/>
      <c r="E15" s="59">
        <f>E12+E13</f>
        <v>130530</v>
      </c>
      <c r="F15" s="59">
        <f>F12+F13</f>
        <v>411063</v>
      </c>
      <c r="G15" s="59"/>
      <c r="H15" s="59">
        <f>H12+H13</f>
        <v>423311</v>
      </c>
    </row>
    <row r="16" spans="1:8" ht="39.75" customHeight="1" thickBot="1">
      <c r="A16" s="38" t="s">
        <v>29</v>
      </c>
      <c r="B16" s="41" t="s">
        <v>148</v>
      </c>
      <c r="C16" s="44"/>
      <c r="D16" s="44"/>
      <c r="E16" s="44"/>
      <c r="F16" s="58"/>
      <c r="G16" s="58"/>
      <c r="H16" s="58"/>
    </row>
    <row r="17" spans="1:8" ht="39.75" customHeight="1" thickBot="1">
      <c r="A17" s="38" t="s">
        <v>30</v>
      </c>
      <c r="B17" s="41" t="s">
        <v>150</v>
      </c>
      <c r="C17" s="44"/>
      <c r="D17" s="44"/>
      <c r="E17" s="44"/>
      <c r="F17" s="58"/>
      <c r="G17" s="58"/>
      <c r="H17" s="58"/>
    </row>
    <row r="18" spans="1:8" ht="39.75" customHeight="1" thickBot="1">
      <c r="A18" s="49" t="s">
        <v>31</v>
      </c>
      <c r="B18" s="50" t="s">
        <v>152</v>
      </c>
      <c r="C18" s="59">
        <f>C15</f>
        <v>130530</v>
      </c>
      <c r="D18" s="59"/>
      <c r="E18" s="59">
        <f>E15</f>
        <v>130530</v>
      </c>
      <c r="F18" s="59">
        <f>F15</f>
        <v>411063</v>
      </c>
      <c r="G18" s="59"/>
      <c r="H18" s="59">
        <f>H15</f>
        <v>423311</v>
      </c>
    </row>
    <row r="19" spans="1:8" ht="39.75" customHeight="1" thickBot="1">
      <c r="A19" s="38" t="s">
        <v>32</v>
      </c>
      <c r="B19" s="41" t="s">
        <v>151</v>
      </c>
      <c r="C19" s="44">
        <v>54783</v>
      </c>
      <c r="D19" s="44"/>
      <c r="E19" s="44">
        <v>54783</v>
      </c>
      <c r="F19" s="58"/>
      <c r="G19" s="58"/>
      <c r="H19" s="58"/>
    </row>
    <row r="20" spans="1:8" ht="39.75" customHeight="1" thickBot="1">
      <c r="A20" s="39" t="s">
        <v>33</v>
      </c>
      <c r="B20" s="42" t="s">
        <v>37</v>
      </c>
      <c r="C20" s="46">
        <v>75747</v>
      </c>
      <c r="D20" s="46"/>
      <c r="E20" s="46">
        <v>75747</v>
      </c>
      <c r="F20" s="58">
        <v>411063</v>
      </c>
      <c r="G20" s="58"/>
      <c r="H20" s="58">
        <v>411063</v>
      </c>
    </row>
    <row r="21" spans="1:8" ht="39.75" customHeight="1" thickBot="1">
      <c r="A21" s="47" t="s">
        <v>34</v>
      </c>
      <c r="B21" s="48" t="s">
        <v>38</v>
      </c>
      <c r="C21" s="52"/>
      <c r="D21" s="52"/>
      <c r="E21" s="52"/>
      <c r="F21" s="58"/>
      <c r="G21" s="58"/>
      <c r="H21" s="58"/>
    </row>
    <row r="22" spans="1:8" ht="12.75">
      <c r="A22" s="1" t="s">
        <v>35</v>
      </c>
      <c r="B22" s="1"/>
      <c r="C22" s="1"/>
      <c r="D22" s="1"/>
      <c r="E22" s="1"/>
      <c r="F22" s="1"/>
      <c r="G22" s="1"/>
      <c r="H22" s="1"/>
    </row>
    <row r="23" spans="1:8" ht="12.75">
      <c r="A23" s="1" t="s">
        <v>36</v>
      </c>
      <c r="B23" s="1"/>
      <c r="C23" s="1"/>
      <c r="D23" s="1"/>
      <c r="E23" s="1"/>
      <c r="F23" s="1"/>
      <c r="G23" s="1"/>
      <c r="H23" s="1"/>
    </row>
  </sheetData>
  <sheetProtection/>
  <mergeCells count="5">
    <mergeCell ref="A2:H2"/>
    <mergeCell ref="A4:H4"/>
    <mergeCell ref="B5:B6"/>
    <mergeCell ref="E5:E6"/>
    <mergeCell ref="H5:H6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samari</cp:lastModifiedBy>
  <cp:lastPrinted>2013-05-03T08:22:41Z</cp:lastPrinted>
  <dcterms:created xsi:type="dcterms:W3CDTF">2009-01-12T09:23:48Z</dcterms:created>
  <dcterms:modified xsi:type="dcterms:W3CDTF">2013-05-03T08:23:09Z</dcterms:modified>
  <cp:category/>
  <cp:version/>
  <cp:contentType/>
  <cp:contentStatus/>
</cp:coreProperties>
</file>